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 activeTab="4"/>
  </bookViews>
  <sheets>
    <sheet name="流转资金汇总表" sheetId="10" r:id="rId1"/>
    <sheet name="一般廊道" sheetId="5" r:id="rId2"/>
    <sheet name="市级廊道" sheetId="7" r:id="rId3"/>
    <sheet name="公益林" sheetId="8" r:id="rId4"/>
    <sheet name="2024年向化镇公益林、生态廊道土地流面积调整表" sheetId="11" r:id="rId5"/>
  </sheets>
  <calcPr calcId="144525"/>
</workbook>
</file>

<file path=xl/sharedStrings.xml><?xml version="1.0" encoding="utf-8"?>
<sst xmlns="http://schemas.openxmlformats.org/spreadsheetml/2006/main" count="103" uniqueCount="55">
  <si>
    <r>
      <rPr>
        <sz val="16"/>
        <rFont val="方正小标宋简体"/>
        <charset val="134"/>
      </rPr>
      <t>202</t>
    </r>
    <r>
      <rPr>
        <u/>
        <sz val="16"/>
        <rFont val="方正小标宋简体"/>
        <charset val="134"/>
      </rPr>
      <t>4</t>
    </r>
    <r>
      <rPr>
        <sz val="16"/>
        <rFont val="方正小标宋简体"/>
        <charset val="134"/>
      </rPr>
      <t>年</t>
    </r>
    <r>
      <rPr>
        <u/>
        <sz val="16"/>
        <rFont val="方正小标宋简体"/>
        <charset val="134"/>
      </rPr>
      <t>向化</t>
    </r>
    <r>
      <rPr>
        <sz val="16"/>
        <rFont val="方正小标宋简体"/>
        <charset val="134"/>
      </rPr>
      <t>镇（乡）公益林、生态廊道土地流转资金发放汇总表</t>
    </r>
  </si>
  <si>
    <r>
      <rPr>
        <sz val="11"/>
        <rFont val="宋体"/>
        <charset val="134"/>
      </rPr>
      <t>编制单位：</t>
    </r>
    <r>
      <rPr>
        <u/>
        <sz val="11"/>
        <rFont val="宋体"/>
        <charset val="134"/>
      </rPr>
      <t xml:space="preserve"> 向化      </t>
    </r>
    <r>
      <rPr>
        <sz val="11"/>
        <rFont val="宋体"/>
        <charset val="134"/>
      </rPr>
      <t>镇(乡)（章）</t>
    </r>
  </si>
  <si>
    <t>电话：</t>
  </si>
  <si>
    <t>金额（元）</t>
  </si>
  <si>
    <t>流转总金额（元）</t>
  </si>
  <si>
    <t>备注</t>
  </si>
  <si>
    <t>其中区财政资金</t>
  </si>
  <si>
    <t>其中镇财政资金</t>
  </si>
  <si>
    <t>小计</t>
  </si>
  <si>
    <t>公益林流转金额</t>
  </si>
  <si>
    <t>一般生态廊道流转金额</t>
  </si>
  <si>
    <t>市级生态廊道流转金额</t>
  </si>
  <si>
    <t>合计</t>
  </si>
  <si>
    <t>镇（乡）长：              （签字）                  分管镇（乡）长：            （签字）</t>
  </si>
  <si>
    <t>部门负责人：              （签字）                  制表人：                   （签字）</t>
  </si>
  <si>
    <r>
      <rPr>
        <b/>
        <sz val="14"/>
        <rFont val="宋体"/>
        <charset val="134"/>
      </rPr>
      <t>202</t>
    </r>
    <r>
      <rPr>
        <b/>
        <u/>
        <sz val="14"/>
        <rFont val="宋体"/>
        <charset val="134"/>
      </rPr>
      <t>4</t>
    </r>
    <r>
      <rPr>
        <b/>
        <sz val="14"/>
        <rFont val="宋体"/>
        <charset val="134"/>
      </rPr>
      <t>年</t>
    </r>
    <r>
      <rPr>
        <b/>
        <u/>
        <sz val="14"/>
        <rFont val="宋体"/>
        <charset val="134"/>
      </rPr>
      <t xml:space="preserve"> 向化 </t>
    </r>
    <r>
      <rPr>
        <b/>
        <sz val="14"/>
        <rFont val="宋体"/>
        <charset val="134"/>
      </rPr>
      <t>镇（乡）一般生态廊道土地流转资金发放汇总表</t>
    </r>
  </si>
  <si>
    <r>
      <rPr>
        <sz val="11"/>
        <rFont val="宋体"/>
        <charset val="134"/>
      </rPr>
      <t>编制单位：</t>
    </r>
    <r>
      <rPr>
        <u/>
        <sz val="11"/>
        <rFont val="宋体"/>
        <charset val="134"/>
      </rPr>
      <t xml:space="preserve">  向化   </t>
    </r>
    <r>
      <rPr>
        <sz val="11"/>
        <rFont val="宋体"/>
        <charset val="134"/>
      </rPr>
      <t>镇(乡)（章）</t>
    </r>
  </si>
  <si>
    <t>序  号</t>
  </si>
  <si>
    <t>行政村</t>
  </si>
  <si>
    <t>流转面积（亩）</t>
  </si>
  <si>
    <t>单价</t>
  </si>
  <si>
    <t>流转金额（元）</t>
  </si>
  <si>
    <t>合  计</t>
  </si>
  <si>
    <t>北港村</t>
  </si>
  <si>
    <t>向化村</t>
  </si>
  <si>
    <t>卫星村</t>
  </si>
  <si>
    <t>齐南村</t>
  </si>
  <si>
    <t>阜康村</t>
  </si>
  <si>
    <t>米新村</t>
  </si>
  <si>
    <t>春光村</t>
  </si>
  <si>
    <t>花仓村</t>
  </si>
  <si>
    <t>南江村</t>
  </si>
  <si>
    <t>六滧村</t>
  </si>
  <si>
    <t>注：村级汇总表及农户发放清单等台账资料由各乡镇留存。</t>
  </si>
  <si>
    <r>
      <rPr>
        <b/>
        <sz val="14"/>
        <rFont val="宋体"/>
        <charset val="134"/>
      </rPr>
      <t>202</t>
    </r>
    <r>
      <rPr>
        <b/>
        <u/>
        <sz val="14"/>
        <rFont val="宋体"/>
        <charset val="134"/>
      </rPr>
      <t>4</t>
    </r>
    <r>
      <rPr>
        <b/>
        <sz val="14"/>
        <rFont val="宋体"/>
        <charset val="134"/>
      </rPr>
      <t>年</t>
    </r>
    <r>
      <rPr>
        <b/>
        <u/>
        <sz val="14"/>
        <rFont val="宋体"/>
        <charset val="134"/>
      </rPr>
      <t xml:space="preserve"> 向化 </t>
    </r>
    <r>
      <rPr>
        <b/>
        <sz val="14"/>
        <rFont val="宋体"/>
        <charset val="134"/>
      </rPr>
      <t>镇（乡）市级生态廊道土地流转资金发放汇总表</t>
    </r>
  </si>
  <si>
    <r>
      <rPr>
        <b/>
        <sz val="14"/>
        <rFont val="宋体"/>
        <charset val="134"/>
      </rPr>
      <t>202</t>
    </r>
    <r>
      <rPr>
        <b/>
        <u/>
        <sz val="14"/>
        <rFont val="宋体"/>
        <charset val="134"/>
      </rPr>
      <t>4</t>
    </r>
    <r>
      <rPr>
        <b/>
        <sz val="14"/>
        <rFont val="宋体"/>
        <charset val="134"/>
      </rPr>
      <t>年</t>
    </r>
    <r>
      <rPr>
        <b/>
        <u/>
        <sz val="14"/>
        <rFont val="宋体"/>
        <charset val="134"/>
      </rPr>
      <t xml:space="preserve"> 向化 </t>
    </r>
    <r>
      <rPr>
        <b/>
        <sz val="14"/>
        <rFont val="宋体"/>
        <charset val="134"/>
      </rPr>
      <t>镇（乡）公益林土地流转资金发放汇总表</t>
    </r>
  </si>
  <si>
    <t>资产公司</t>
  </si>
  <si>
    <t>2024年公益林、生态廊道土地流转费面积调整表</t>
  </si>
  <si>
    <t>乡镇：                     （盖章）</t>
  </si>
  <si>
    <t>向化镇</t>
  </si>
  <si>
    <t>序号</t>
  </si>
  <si>
    <t>项目名称</t>
  </si>
  <si>
    <t>原流转面积（亩）</t>
  </si>
  <si>
    <t>调整后流转面积（亩）</t>
  </si>
  <si>
    <t>面积差额（亩）</t>
  </si>
  <si>
    <t>补差单价（元）</t>
  </si>
  <si>
    <t>补差金额（元）</t>
  </si>
  <si>
    <t>合同是否相应调整</t>
  </si>
  <si>
    <t>北六滧110千伏输变电工程项目三通一平配套工程（廊道）</t>
  </si>
  <si>
    <t>沪林许[2022]140号2022年7月-2023年12月共计18个月</t>
  </si>
  <si>
    <t xml:space="preserve">北六滧110千伏输变电工程项目（公益林） </t>
  </si>
  <si>
    <t>沪林许[2022]268号2022年10月-2023年12月共计15个月</t>
  </si>
  <si>
    <t>20年环岛二期廊道土地流转合同（市级廊道）</t>
  </si>
  <si>
    <t>补2020年4月1月-2023年12月31日共计3年9个月</t>
  </si>
  <si>
    <t>镇（乡）长：          （签字）  分管镇（乡）长：         （签字） 部门负责人：       （签字） 制表人：        （签字）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</si>
</sst>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2"/>
      <name val="宋体"/>
      <charset val="134"/>
    </font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14"/>
      <name val="宋体"/>
      <charset val="134"/>
    </font>
    <font>
      <sz val="11"/>
      <name val="宋体"/>
      <charset val="134"/>
    </font>
    <font>
      <b/>
      <sz val="12"/>
      <name val="宋体"/>
      <charset val="134"/>
    </font>
    <font>
      <sz val="10"/>
      <name val="宋体"/>
      <charset val="134"/>
    </font>
    <font>
      <sz val="16"/>
      <name val="方正小标宋简体"/>
      <charset val="134"/>
    </font>
    <font>
      <u/>
      <sz val="12"/>
      <name val="宋体"/>
      <charset val="134"/>
    </font>
    <font>
      <sz val="15"/>
      <name val="Calibr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u/>
      <sz val="14"/>
      <name val="宋体"/>
      <charset val="134"/>
    </font>
    <font>
      <u/>
      <sz val="11"/>
      <name val="宋体"/>
      <charset val="134"/>
    </font>
    <font>
      <u/>
      <sz val="16"/>
      <name val="方正小标宋简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" fillId="3" borderId="10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" borderId="13" applyNumberFormat="0" applyAlignment="0" applyProtection="0">
      <alignment vertical="center"/>
    </xf>
    <xf numFmtId="0" fontId="19" fillId="5" borderId="14" applyNumberFormat="0" applyAlignment="0" applyProtection="0">
      <alignment vertical="center"/>
    </xf>
    <xf numFmtId="0" fontId="20" fillId="5" borderId="13" applyNumberFormat="0" applyAlignment="0" applyProtection="0">
      <alignment vertical="center"/>
    </xf>
    <xf numFmtId="0" fontId="21" fillId="6" borderId="15" applyNumberFormat="0" applyAlignment="0" applyProtection="0">
      <alignment vertical="center"/>
    </xf>
    <xf numFmtId="0" fontId="22" fillId="0" borderId="16" applyNumberFormat="0" applyFill="0" applyAlignment="0" applyProtection="0">
      <alignment vertical="center"/>
    </xf>
    <xf numFmtId="0" fontId="23" fillId="0" borderId="17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</cellStyleXfs>
  <cellXfs count="47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0" fillId="0" borderId="2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0" fillId="0" borderId="1" xfId="0" applyFill="1" applyBorder="1" applyAlignment="1">
      <alignment vertical="center" wrapText="1"/>
    </xf>
    <xf numFmtId="0" fontId="6" fillId="0" borderId="7" xfId="0" applyFont="1" applyBorder="1" applyAlignment="1">
      <alignment horizontal="left" vertical="center"/>
    </xf>
    <xf numFmtId="0" fontId="6" fillId="0" borderId="7" xfId="0" applyFont="1" applyBorder="1" applyAlignment="1">
      <alignment horizontal="center" vertical="center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0" xfId="0" applyFill="1" applyBorder="1" applyAlignment="1">
      <alignment vertical="center"/>
    </xf>
    <xf numFmtId="0" fontId="7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/>
    </xf>
    <xf numFmtId="0" fontId="0" fillId="0" borderId="0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vertical="center"/>
    </xf>
    <xf numFmtId="0" fontId="0" fillId="2" borderId="1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0" borderId="1" xfId="0" applyFill="1" applyBorder="1" applyAlignment="1">
      <alignment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vertical="center"/>
    </xf>
    <xf numFmtId="0" fontId="9" fillId="0" borderId="0" xfId="0" applyFont="1" applyFill="1" applyBorder="1" applyAlignment="1">
      <alignment horizontal="justify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RowLevel_1" xfId="49"/>
    <cellStyle name="ColLevel_1" xfId="50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7" sqref="A7"/>
    </sheetView>
  </sheetViews>
  <sheetFormatPr defaultColWidth="9" defaultRowHeight="14.25"/>
  <cols>
    <col min="1" max="1" width="20.875" style="28" customWidth="1"/>
    <col min="2" max="2" width="16" style="28" customWidth="1"/>
    <col min="3" max="3" width="10.125" style="28" customWidth="1"/>
    <col min="4" max="4" width="8.5" style="28" customWidth="1"/>
    <col min="5" max="5" width="17.125" style="28" customWidth="1"/>
    <col min="6" max="6" width="13.125" style="28" customWidth="1"/>
    <col min="7" max="9" width="9" style="28"/>
    <col min="10" max="10" width="17.25" style="28" customWidth="1"/>
    <col min="11" max="11" width="16.5" style="28" customWidth="1"/>
    <col min="12" max="16384" width="9" style="28"/>
  </cols>
  <sheetData>
    <row r="1" s="28" customFormat="1" ht="30" customHeight="1" spans="1:6">
      <c r="A1" s="29" t="s">
        <v>0</v>
      </c>
      <c r="B1" s="29"/>
      <c r="C1" s="29"/>
      <c r="D1" s="29"/>
      <c r="E1" s="29"/>
      <c r="F1" s="29"/>
    </row>
    <row r="2" s="28" customFormat="1" ht="48" customHeight="1" spans="1:5">
      <c r="A2" s="30" t="s">
        <v>1</v>
      </c>
      <c r="B2" s="31"/>
      <c r="C2" s="31"/>
      <c r="D2" s="31" t="s">
        <v>2</v>
      </c>
      <c r="E2" s="31"/>
    </row>
    <row r="3" s="28" customFormat="1" ht="44" customHeight="1" spans="1:6">
      <c r="A3" s="32" t="s">
        <v>3</v>
      </c>
      <c r="B3" s="27" t="s">
        <v>4</v>
      </c>
      <c r="C3" s="33"/>
      <c r="D3" s="33"/>
      <c r="E3" s="34"/>
      <c r="F3" s="32" t="s">
        <v>5</v>
      </c>
    </row>
    <row r="4" s="28" customFormat="1" ht="60" customHeight="1" spans="1:6">
      <c r="A4" s="35"/>
      <c r="B4" s="19" t="s">
        <v>6</v>
      </c>
      <c r="C4" s="27" t="s">
        <v>7</v>
      </c>
      <c r="D4" s="34"/>
      <c r="E4" s="36" t="s">
        <v>8</v>
      </c>
      <c r="F4" s="37"/>
    </row>
    <row r="5" s="28" customFormat="1" ht="60" customHeight="1" spans="1:11">
      <c r="A5" s="38" t="s">
        <v>9</v>
      </c>
      <c r="B5" s="39">
        <f>E5*0.9</f>
        <v>6018481.71</v>
      </c>
      <c r="C5" s="39">
        <f>E5*0.1</f>
        <v>668720.19</v>
      </c>
      <c r="D5" s="39"/>
      <c r="E5" s="39">
        <v>6687201.9</v>
      </c>
      <c r="F5" s="40"/>
      <c r="J5" s="46"/>
      <c r="K5" s="46"/>
    </row>
    <row r="6" s="28" customFormat="1" ht="69" customHeight="1" spans="1:6">
      <c r="A6" s="38" t="s">
        <v>10</v>
      </c>
      <c r="B6" s="39">
        <f>E6*0.9</f>
        <v>4236846.48</v>
      </c>
      <c r="C6" s="39">
        <f>E6*0.1</f>
        <v>470760.72</v>
      </c>
      <c r="D6" s="39"/>
      <c r="E6" s="39">
        <v>4707607.2</v>
      </c>
      <c r="F6" s="40"/>
    </row>
    <row r="7" s="28" customFormat="1" ht="69" customHeight="1" spans="1:6">
      <c r="A7" s="19" t="s">
        <v>11</v>
      </c>
      <c r="B7" s="41">
        <f>E7*0.9</f>
        <v>356473.44</v>
      </c>
      <c r="C7" s="20">
        <f>E7*0.1</f>
        <v>39608.16</v>
      </c>
      <c r="D7" s="42"/>
      <c r="E7" s="42">
        <v>396081.6</v>
      </c>
      <c r="F7" s="43"/>
    </row>
    <row r="8" s="28" customFormat="1" ht="53" customHeight="1" spans="1:6">
      <c r="A8" s="44" t="s">
        <v>12</v>
      </c>
      <c r="B8" s="19">
        <f>SUM(B5:B7)</f>
        <v>10611801.63</v>
      </c>
      <c r="C8" s="27">
        <f>SUM(C5:C7)</f>
        <v>1179089.07</v>
      </c>
      <c r="D8" s="34"/>
      <c r="E8" s="19">
        <f>SUM(E5:E7)</f>
        <v>11790890.7</v>
      </c>
      <c r="F8" s="19"/>
    </row>
    <row r="9" s="28" customFormat="1" ht="21" customHeight="1" spans="1:6">
      <c r="A9" s="45" t="s">
        <v>13</v>
      </c>
      <c r="B9" s="45"/>
      <c r="C9" s="45"/>
      <c r="D9" s="45"/>
      <c r="E9" s="45"/>
      <c r="F9" s="45"/>
    </row>
    <row r="10" s="28" customFormat="1" ht="21" customHeight="1" spans="1:6">
      <c r="A10" s="45" t="s">
        <v>14</v>
      </c>
      <c r="B10" s="45"/>
      <c r="C10" s="45"/>
      <c r="D10" s="45"/>
      <c r="E10" s="45"/>
      <c r="F10" s="45"/>
    </row>
  </sheetData>
  <mergeCells count="10">
    <mergeCell ref="A1:F1"/>
    <mergeCell ref="B3:E3"/>
    <mergeCell ref="C4:D4"/>
    <mergeCell ref="C5:D5"/>
    <mergeCell ref="C6:D6"/>
    <mergeCell ref="C7:D7"/>
    <mergeCell ref="C8:D8"/>
    <mergeCell ref="A10:F10"/>
    <mergeCell ref="A3:A4"/>
    <mergeCell ref="F3:F4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7"/>
  <sheetViews>
    <sheetView workbookViewId="0">
      <selection activeCell="I9" sqref="I9"/>
    </sheetView>
  </sheetViews>
  <sheetFormatPr defaultColWidth="9" defaultRowHeight="14.25" outlineLevelCol="6"/>
  <cols>
    <col min="1" max="1" width="3.375" customWidth="1"/>
    <col min="2" max="2" width="9" style="7"/>
    <col min="3" max="3" width="19" customWidth="1"/>
    <col min="4" max="4" width="11.75" customWidth="1"/>
    <col min="5" max="6" width="10.125" customWidth="1"/>
    <col min="7" max="7" width="12.375" customWidth="1"/>
  </cols>
  <sheetData>
    <row r="1" ht="30" customHeight="1" spans="1:7">
      <c r="A1" s="8" t="s">
        <v>15</v>
      </c>
      <c r="B1" s="8"/>
      <c r="C1" s="8"/>
      <c r="D1" s="8"/>
      <c r="E1" s="8"/>
      <c r="F1" s="8"/>
      <c r="G1" s="8"/>
    </row>
    <row r="2" ht="30" customHeight="1" spans="1:6">
      <c r="A2" s="9" t="s">
        <v>16</v>
      </c>
      <c r="C2" s="7"/>
      <c r="D2" s="7"/>
      <c r="E2" s="7"/>
      <c r="F2" s="7" t="s">
        <v>2</v>
      </c>
    </row>
    <row r="3" ht="35.25" customHeight="1" spans="1:7">
      <c r="A3" s="10" t="s">
        <v>17</v>
      </c>
      <c r="B3" s="11" t="s">
        <v>18</v>
      </c>
      <c r="C3" s="12" t="s">
        <v>19</v>
      </c>
      <c r="D3" s="11" t="s">
        <v>20</v>
      </c>
      <c r="E3" s="13" t="s">
        <v>21</v>
      </c>
      <c r="F3" s="14"/>
      <c r="G3" s="11" t="s">
        <v>5</v>
      </c>
    </row>
    <row r="4" ht="32.25" customHeight="1" spans="1:7">
      <c r="A4" s="15"/>
      <c r="B4" s="16" t="s">
        <v>22</v>
      </c>
      <c r="C4" s="17">
        <f>SUM(C5:C14)</f>
        <v>4132.99</v>
      </c>
      <c r="D4" s="11"/>
      <c r="E4" s="13">
        <f>SUM(E5:F14)</f>
        <v>4711608.6</v>
      </c>
      <c r="F4" s="14"/>
      <c r="G4" s="18"/>
    </row>
    <row r="5" ht="24" customHeight="1" spans="1:7">
      <c r="A5" s="11">
        <v>1</v>
      </c>
      <c r="B5" s="19" t="s">
        <v>23</v>
      </c>
      <c r="C5" s="20">
        <v>939.06</v>
      </c>
      <c r="D5" s="11">
        <v>1140</v>
      </c>
      <c r="E5" s="13">
        <f>C5*D5</f>
        <v>1070528.4</v>
      </c>
      <c r="F5" s="14"/>
      <c r="G5" s="18"/>
    </row>
    <row r="6" ht="24" customHeight="1" spans="1:7">
      <c r="A6" s="11">
        <v>2</v>
      </c>
      <c r="B6" s="19" t="s">
        <v>24</v>
      </c>
      <c r="C6" s="20">
        <v>268.47</v>
      </c>
      <c r="D6" s="11">
        <v>1140</v>
      </c>
      <c r="E6" s="13">
        <f t="shared" ref="E6:E14" si="0">C6*D6</f>
        <v>306055.8</v>
      </c>
      <c r="F6" s="14"/>
      <c r="G6" s="18"/>
    </row>
    <row r="7" ht="24" customHeight="1" spans="1:7">
      <c r="A7" s="11">
        <v>3</v>
      </c>
      <c r="B7" s="19" t="s">
        <v>25</v>
      </c>
      <c r="C7" s="20">
        <v>314.63</v>
      </c>
      <c r="D7" s="11">
        <v>1140</v>
      </c>
      <c r="E7" s="13">
        <f t="shared" si="0"/>
        <v>358678.2</v>
      </c>
      <c r="F7" s="14"/>
      <c r="G7" s="18"/>
    </row>
    <row r="8" ht="24" customHeight="1" spans="1:7">
      <c r="A8" s="11">
        <v>4</v>
      </c>
      <c r="B8" s="19" t="s">
        <v>26</v>
      </c>
      <c r="C8" s="27">
        <v>226.6</v>
      </c>
      <c r="D8" s="11">
        <v>1140</v>
      </c>
      <c r="E8" s="13">
        <f t="shared" si="0"/>
        <v>258324</v>
      </c>
      <c r="F8" s="14"/>
      <c r="G8" s="18"/>
    </row>
    <row r="9" ht="24" customHeight="1" spans="1:7">
      <c r="A9" s="11">
        <v>5</v>
      </c>
      <c r="B9" s="19" t="s">
        <v>27</v>
      </c>
      <c r="C9" s="20">
        <v>1116.53</v>
      </c>
      <c r="D9" s="11">
        <v>1140</v>
      </c>
      <c r="E9" s="13">
        <f t="shared" si="0"/>
        <v>1272844.2</v>
      </c>
      <c r="F9" s="14"/>
      <c r="G9" s="18"/>
    </row>
    <row r="10" ht="24" customHeight="1" spans="1:7">
      <c r="A10" s="11">
        <v>6</v>
      </c>
      <c r="B10" s="19" t="s">
        <v>28</v>
      </c>
      <c r="C10" s="13">
        <v>241.51</v>
      </c>
      <c r="D10" s="11">
        <v>1140</v>
      </c>
      <c r="E10" s="13">
        <f t="shared" si="0"/>
        <v>275321.4</v>
      </c>
      <c r="F10" s="14"/>
      <c r="G10" s="18"/>
    </row>
    <row r="11" ht="24" customHeight="1" spans="1:7">
      <c r="A11" s="11">
        <v>7</v>
      </c>
      <c r="B11" s="19" t="s">
        <v>29</v>
      </c>
      <c r="C11" s="20">
        <v>278.08</v>
      </c>
      <c r="D11" s="11">
        <v>1140</v>
      </c>
      <c r="E11" s="13">
        <f t="shared" si="0"/>
        <v>317011.2</v>
      </c>
      <c r="F11" s="14"/>
      <c r="G11" s="18"/>
    </row>
    <row r="12" ht="24" customHeight="1" spans="1:7">
      <c r="A12" s="11">
        <v>8</v>
      </c>
      <c r="B12" s="19" t="s">
        <v>30</v>
      </c>
      <c r="C12" s="20">
        <v>320.36</v>
      </c>
      <c r="D12" s="11">
        <v>1140</v>
      </c>
      <c r="E12" s="13">
        <f t="shared" si="0"/>
        <v>365210.4</v>
      </c>
      <c r="F12" s="14"/>
      <c r="G12" s="18"/>
    </row>
    <row r="13" ht="24" customHeight="1" spans="1:7">
      <c r="A13" s="11">
        <v>9</v>
      </c>
      <c r="B13" s="19" t="s">
        <v>31</v>
      </c>
      <c r="C13" s="27">
        <v>269.4</v>
      </c>
      <c r="D13" s="11">
        <v>1140</v>
      </c>
      <c r="E13" s="13">
        <f t="shared" si="0"/>
        <v>307116</v>
      </c>
      <c r="F13" s="14"/>
      <c r="G13" s="18"/>
    </row>
    <row r="14" ht="24" customHeight="1" spans="1:7">
      <c r="A14" s="11">
        <v>10</v>
      </c>
      <c r="B14" s="19" t="s">
        <v>32</v>
      </c>
      <c r="C14" s="20">
        <v>158.35</v>
      </c>
      <c r="D14" s="11">
        <v>1140</v>
      </c>
      <c r="E14" s="13">
        <f t="shared" si="0"/>
        <v>180519</v>
      </c>
      <c r="F14" s="14"/>
      <c r="G14" s="18"/>
    </row>
    <row r="15" ht="24" customHeight="1" spans="1:7">
      <c r="A15" s="11">
        <v>11</v>
      </c>
      <c r="B15" s="11"/>
      <c r="C15" s="17"/>
      <c r="D15" s="11"/>
      <c r="E15" s="13"/>
      <c r="F15" s="14"/>
      <c r="G15" s="18"/>
    </row>
    <row r="16" ht="24" customHeight="1" spans="1:7">
      <c r="A16" s="11">
        <v>12</v>
      </c>
      <c r="B16" s="11"/>
      <c r="C16" s="17"/>
      <c r="D16" s="11"/>
      <c r="E16" s="13"/>
      <c r="F16" s="14"/>
      <c r="G16" s="18"/>
    </row>
    <row r="17" ht="24" customHeight="1" spans="1:7">
      <c r="A17" s="11">
        <v>13</v>
      </c>
      <c r="B17" s="11"/>
      <c r="C17" s="17"/>
      <c r="D17" s="11"/>
      <c r="E17" s="13"/>
      <c r="F17" s="14"/>
      <c r="G17" s="18"/>
    </row>
    <row r="18" ht="24" customHeight="1" spans="1:7">
      <c r="A18" s="11">
        <v>14</v>
      </c>
      <c r="B18" s="11"/>
      <c r="C18" s="17"/>
      <c r="D18" s="11"/>
      <c r="E18" s="13"/>
      <c r="F18" s="14"/>
      <c r="G18" s="18"/>
    </row>
    <row r="19" ht="24" customHeight="1" spans="1:7">
      <c r="A19" s="11">
        <v>15</v>
      </c>
      <c r="B19" s="11"/>
      <c r="C19" s="17"/>
      <c r="D19" s="11"/>
      <c r="E19" s="13"/>
      <c r="F19" s="14"/>
      <c r="G19" s="18"/>
    </row>
    <row r="20" ht="24" customHeight="1" spans="1:7">
      <c r="A20" s="11">
        <v>16</v>
      </c>
      <c r="B20" s="11"/>
      <c r="C20" s="17"/>
      <c r="D20" s="11"/>
      <c r="E20" s="13"/>
      <c r="F20" s="14"/>
      <c r="G20" s="18"/>
    </row>
    <row r="21" ht="24" customHeight="1" spans="1:7">
      <c r="A21" s="11">
        <v>17</v>
      </c>
      <c r="B21" s="11"/>
      <c r="C21" s="17"/>
      <c r="D21" s="11"/>
      <c r="E21" s="13"/>
      <c r="F21" s="14"/>
      <c r="G21" s="18"/>
    </row>
    <row r="22" ht="24" customHeight="1" spans="1:7">
      <c r="A22" s="11">
        <v>18</v>
      </c>
      <c r="B22" s="11"/>
      <c r="C22" s="17"/>
      <c r="D22" s="11"/>
      <c r="E22" s="13"/>
      <c r="F22" s="14"/>
      <c r="G22" s="18"/>
    </row>
    <row r="23" ht="24" customHeight="1" spans="1:7">
      <c r="A23" s="11">
        <v>19</v>
      </c>
      <c r="B23" s="11"/>
      <c r="C23" s="17"/>
      <c r="D23" s="11"/>
      <c r="E23" s="13"/>
      <c r="F23" s="14"/>
      <c r="G23" s="18"/>
    </row>
    <row r="24" ht="24" customHeight="1" spans="1:7">
      <c r="A24" s="11">
        <v>20</v>
      </c>
      <c r="B24" s="11"/>
      <c r="C24" s="17"/>
      <c r="D24" s="11"/>
      <c r="E24" s="13"/>
      <c r="F24" s="14"/>
      <c r="G24" s="18"/>
    </row>
    <row r="25" ht="26.25" customHeight="1" spans="1:7">
      <c r="A25" s="23" t="s">
        <v>33</v>
      </c>
      <c r="B25" s="24"/>
      <c r="C25" s="23"/>
      <c r="D25" s="23"/>
      <c r="E25" s="23"/>
      <c r="F25" s="23"/>
      <c r="G25" s="23"/>
    </row>
    <row r="26" ht="21" customHeight="1" spans="1:7">
      <c r="A26" s="25" t="s">
        <v>13</v>
      </c>
      <c r="B26" s="26"/>
      <c r="C26" s="25"/>
      <c r="D26" s="25"/>
      <c r="E26" s="25"/>
      <c r="F26" s="25"/>
      <c r="G26" s="25"/>
    </row>
    <row r="27" ht="21" customHeight="1" spans="1:7">
      <c r="A27" s="25" t="s">
        <v>14</v>
      </c>
      <c r="B27" s="26"/>
      <c r="C27" s="25"/>
      <c r="D27" s="25"/>
      <c r="E27" s="25"/>
      <c r="F27" s="25"/>
      <c r="G27" s="25"/>
    </row>
  </sheetData>
  <mergeCells count="24">
    <mergeCell ref="A1:G1"/>
    <mergeCell ref="E3:F3"/>
    <mergeCell ref="E4:F4"/>
    <mergeCell ref="E5:F5"/>
    <mergeCell ref="E6:F6"/>
    <mergeCell ref="E7:F7"/>
    <mergeCell ref="E8:F8"/>
    <mergeCell ref="E9:F9"/>
    <mergeCell ref="E10:F10"/>
    <mergeCell ref="E11:F11"/>
    <mergeCell ref="E12:F12"/>
    <mergeCell ref="E13:F13"/>
    <mergeCell ref="E14:F14"/>
    <mergeCell ref="E15:F15"/>
    <mergeCell ref="E16:F16"/>
    <mergeCell ref="E17:F17"/>
    <mergeCell ref="E18:F18"/>
    <mergeCell ref="E19:F19"/>
    <mergeCell ref="E20:F20"/>
    <mergeCell ref="E21:F21"/>
    <mergeCell ref="E22:F22"/>
    <mergeCell ref="A25:G25"/>
    <mergeCell ref="A27:G27"/>
    <mergeCell ref="A3:A4"/>
  </mergeCells>
  <printOptions horizontalCentered="1"/>
  <pageMargins left="0.59" right="0.55" top="0.98" bottom="0.98" header="0.51" footer="0.51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6"/>
  <sheetViews>
    <sheetView workbookViewId="0">
      <selection activeCell="L12" sqref="L12"/>
    </sheetView>
  </sheetViews>
  <sheetFormatPr defaultColWidth="9" defaultRowHeight="14.25" outlineLevelCol="6"/>
  <cols>
    <col min="1" max="1" width="3.375" customWidth="1"/>
    <col min="3" max="3" width="19" customWidth="1"/>
    <col min="4" max="4" width="11.75" customWidth="1"/>
    <col min="5" max="6" width="10.125" customWidth="1"/>
    <col min="7" max="7" width="12.375" customWidth="1"/>
  </cols>
  <sheetData>
    <row r="1" ht="30" customHeight="1" spans="1:7">
      <c r="A1" s="8" t="s">
        <v>34</v>
      </c>
      <c r="B1" s="8"/>
      <c r="C1" s="8"/>
      <c r="D1" s="8"/>
      <c r="E1" s="8"/>
      <c r="F1" s="8"/>
      <c r="G1" s="8"/>
    </row>
    <row r="2" ht="30" customHeight="1" spans="1:6">
      <c r="A2" s="9" t="s">
        <v>16</v>
      </c>
      <c r="B2" s="7"/>
      <c r="C2" s="7"/>
      <c r="D2" s="7"/>
      <c r="E2" s="7"/>
      <c r="F2" s="7" t="s">
        <v>2</v>
      </c>
    </row>
    <row r="3" ht="35.25" customHeight="1" spans="1:7">
      <c r="A3" s="10" t="s">
        <v>17</v>
      </c>
      <c r="B3" s="11" t="s">
        <v>18</v>
      </c>
      <c r="C3" s="12" t="s">
        <v>19</v>
      </c>
      <c r="D3" s="11" t="s">
        <v>20</v>
      </c>
      <c r="E3" s="13" t="s">
        <v>21</v>
      </c>
      <c r="F3" s="14"/>
      <c r="G3" s="11" t="s">
        <v>5</v>
      </c>
    </row>
    <row r="4" ht="32.25" customHeight="1" spans="1:7">
      <c r="A4" s="15"/>
      <c r="B4" s="16" t="s">
        <v>22</v>
      </c>
      <c r="C4" s="17">
        <f>SUM(C5:C13)</f>
        <v>309.94</v>
      </c>
      <c r="D4" s="11"/>
      <c r="E4" s="13">
        <f>SUM(E5:F13)</f>
        <v>353331.6</v>
      </c>
      <c r="F4" s="14"/>
      <c r="G4" s="18"/>
    </row>
    <row r="5" ht="24" customHeight="1" spans="1:7">
      <c r="A5" s="11">
        <v>1</v>
      </c>
      <c r="B5" s="19" t="s">
        <v>31</v>
      </c>
      <c r="C5" s="13">
        <v>112.89</v>
      </c>
      <c r="D5" s="11">
        <v>1140</v>
      </c>
      <c r="E5" s="13">
        <f t="shared" ref="E5:E8" si="0">C5*D5</f>
        <v>128694.6</v>
      </c>
      <c r="F5" s="14"/>
      <c r="G5" s="18"/>
    </row>
    <row r="6" ht="24" customHeight="1" spans="1:7">
      <c r="A6" s="11">
        <v>2</v>
      </c>
      <c r="B6" s="19" t="s">
        <v>30</v>
      </c>
      <c r="C6" s="13">
        <v>50.11</v>
      </c>
      <c r="D6" s="11">
        <v>1140</v>
      </c>
      <c r="E6" s="13">
        <f t="shared" si="0"/>
        <v>57125.4</v>
      </c>
      <c r="F6" s="14"/>
      <c r="G6" s="18"/>
    </row>
    <row r="7" ht="24" customHeight="1" spans="1:7">
      <c r="A7" s="11">
        <v>3</v>
      </c>
      <c r="B7" s="19" t="s">
        <v>25</v>
      </c>
      <c r="C7" s="13">
        <v>61.14</v>
      </c>
      <c r="D7" s="11">
        <v>1140</v>
      </c>
      <c r="E7" s="13">
        <f t="shared" si="0"/>
        <v>69699.6</v>
      </c>
      <c r="F7" s="14"/>
      <c r="G7" s="18"/>
    </row>
    <row r="8" ht="24" customHeight="1" spans="1:7">
      <c r="A8" s="11">
        <v>4</v>
      </c>
      <c r="B8" s="19" t="s">
        <v>24</v>
      </c>
      <c r="C8" s="13">
        <v>85.8</v>
      </c>
      <c r="D8" s="11">
        <v>1140</v>
      </c>
      <c r="E8" s="13">
        <f t="shared" si="0"/>
        <v>97812</v>
      </c>
      <c r="F8" s="14"/>
      <c r="G8" s="18"/>
    </row>
    <row r="9" ht="24" customHeight="1" spans="1:7">
      <c r="A9" s="11">
        <v>5</v>
      </c>
      <c r="B9" s="18"/>
      <c r="C9" s="13"/>
      <c r="D9" s="11"/>
      <c r="E9" s="13"/>
      <c r="F9" s="14"/>
      <c r="G9" s="18"/>
    </row>
    <row r="10" ht="24" customHeight="1" spans="1:7">
      <c r="A10" s="11">
        <v>6</v>
      </c>
      <c r="B10" s="18"/>
      <c r="C10" s="13"/>
      <c r="D10" s="11"/>
      <c r="E10" s="13"/>
      <c r="F10" s="14"/>
      <c r="G10" s="18"/>
    </row>
    <row r="11" ht="24" customHeight="1" spans="1:7">
      <c r="A11" s="11">
        <v>7</v>
      </c>
      <c r="B11" s="18"/>
      <c r="C11" s="13"/>
      <c r="D11" s="11"/>
      <c r="E11" s="13"/>
      <c r="F11" s="14"/>
      <c r="G11" s="18"/>
    </row>
    <row r="12" ht="24" customHeight="1" spans="1:7">
      <c r="A12" s="11">
        <v>8</v>
      </c>
      <c r="B12" s="18"/>
      <c r="C12" s="13"/>
      <c r="D12" s="11"/>
      <c r="E12" s="13"/>
      <c r="F12" s="14"/>
      <c r="G12" s="18"/>
    </row>
    <row r="13" ht="24" customHeight="1" spans="1:7">
      <c r="A13" s="11">
        <v>9</v>
      </c>
      <c r="B13" s="18"/>
      <c r="C13" s="13"/>
      <c r="D13" s="11"/>
      <c r="E13" s="13"/>
      <c r="F13" s="14"/>
      <c r="G13" s="18"/>
    </row>
    <row r="14" ht="24" customHeight="1" spans="1:7">
      <c r="A14" s="11">
        <v>10</v>
      </c>
      <c r="B14" s="18"/>
      <c r="C14" s="17"/>
      <c r="D14" s="11"/>
      <c r="E14" s="13"/>
      <c r="F14" s="14"/>
      <c r="G14" s="18"/>
    </row>
    <row r="15" ht="24" customHeight="1" spans="1:7">
      <c r="A15" s="11">
        <v>11</v>
      </c>
      <c r="B15" s="18"/>
      <c r="C15" s="17"/>
      <c r="D15" s="11"/>
      <c r="E15" s="13"/>
      <c r="F15" s="14"/>
      <c r="G15" s="18"/>
    </row>
    <row r="16" ht="24" customHeight="1" spans="1:7">
      <c r="A16" s="11">
        <v>12</v>
      </c>
      <c r="B16" s="18"/>
      <c r="C16" s="17"/>
      <c r="D16" s="11"/>
      <c r="E16" s="13"/>
      <c r="F16" s="14"/>
      <c r="G16" s="18"/>
    </row>
    <row r="17" ht="24" customHeight="1" spans="1:7">
      <c r="A17" s="11">
        <v>13</v>
      </c>
      <c r="B17" s="18"/>
      <c r="C17" s="17"/>
      <c r="D17" s="11"/>
      <c r="E17" s="13"/>
      <c r="F17" s="14"/>
      <c r="G17" s="18"/>
    </row>
    <row r="18" ht="24" customHeight="1" spans="1:7">
      <c r="A18" s="11">
        <v>14</v>
      </c>
      <c r="B18" s="18"/>
      <c r="C18" s="17"/>
      <c r="D18" s="11"/>
      <c r="E18" s="13"/>
      <c r="F18" s="14"/>
      <c r="G18" s="18"/>
    </row>
    <row r="19" ht="24" customHeight="1" spans="1:7">
      <c r="A19" s="11">
        <v>15</v>
      </c>
      <c r="B19" s="18"/>
      <c r="C19" s="17"/>
      <c r="D19" s="11"/>
      <c r="E19" s="13"/>
      <c r="F19" s="14"/>
      <c r="G19" s="18"/>
    </row>
    <row r="20" ht="24" customHeight="1" spans="1:7">
      <c r="A20" s="11">
        <v>16</v>
      </c>
      <c r="B20" s="18"/>
      <c r="C20" s="17"/>
      <c r="D20" s="11"/>
      <c r="E20" s="13"/>
      <c r="F20" s="14"/>
      <c r="G20" s="18"/>
    </row>
    <row r="21" ht="24" customHeight="1" spans="1:7">
      <c r="A21" s="11">
        <v>17</v>
      </c>
      <c r="B21" s="18"/>
      <c r="C21" s="17"/>
      <c r="D21" s="11"/>
      <c r="E21" s="13"/>
      <c r="F21" s="14"/>
      <c r="G21" s="18"/>
    </row>
    <row r="22" ht="24" customHeight="1" spans="1:7">
      <c r="A22" s="11">
        <v>18</v>
      </c>
      <c r="B22" s="18"/>
      <c r="C22" s="17"/>
      <c r="D22" s="11"/>
      <c r="E22" s="13"/>
      <c r="F22" s="14"/>
      <c r="G22" s="18"/>
    </row>
    <row r="23" ht="24" customHeight="1" spans="1:7">
      <c r="A23" s="11">
        <v>19</v>
      </c>
      <c r="B23" s="18"/>
      <c r="C23" s="17"/>
      <c r="D23" s="11"/>
      <c r="E23" s="13"/>
      <c r="F23" s="14"/>
      <c r="G23" s="18"/>
    </row>
    <row r="24" ht="26.25" customHeight="1" spans="1:7">
      <c r="A24" s="23" t="s">
        <v>33</v>
      </c>
      <c r="B24" s="23"/>
      <c r="C24" s="23"/>
      <c r="D24" s="23"/>
      <c r="E24" s="23"/>
      <c r="F24" s="23"/>
      <c r="G24" s="23"/>
    </row>
    <row r="25" ht="21" customHeight="1" spans="1:7">
      <c r="A25" s="25" t="s">
        <v>13</v>
      </c>
      <c r="B25" s="25"/>
      <c r="C25" s="25"/>
      <c r="D25" s="25"/>
      <c r="E25" s="25"/>
      <c r="F25" s="25"/>
      <c r="G25" s="25"/>
    </row>
    <row r="26" ht="21" customHeight="1" spans="1:7">
      <c r="A26" s="25" t="s">
        <v>14</v>
      </c>
      <c r="B26" s="25"/>
      <c r="C26" s="25"/>
      <c r="D26" s="25"/>
      <c r="E26" s="25"/>
      <c r="F26" s="25"/>
      <c r="G26" s="25"/>
    </row>
  </sheetData>
  <mergeCells count="23">
    <mergeCell ref="A1:G1"/>
    <mergeCell ref="E3:F3"/>
    <mergeCell ref="E4:F4"/>
    <mergeCell ref="E5:F5"/>
    <mergeCell ref="E6:F6"/>
    <mergeCell ref="E7:F7"/>
    <mergeCell ref="E8:F8"/>
    <mergeCell ref="E9:F9"/>
    <mergeCell ref="E10:F10"/>
    <mergeCell ref="E11:F11"/>
    <mergeCell ref="E12:F12"/>
    <mergeCell ref="E13:F13"/>
    <mergeCell ref="E14:F14"/>
    <mergeCell ref="E15:F15"/>
    <mergeCell ref="E16:F16"/>
    <mergeCell ref="E17:F17"/>
    <mergeCell ref="E18:F18"/>
    <mergeCell ref="E19:F19"/>
    <mergeCell ref="E20:F20"/>
    <mergeCell ref="E21:F21"/>
    <mergeCell ref="A24:G24"/>
    <mergeCell ref="A26:G26"/>
    <mergeCell ref="A3:A4"/>
  </mergeCells>
  <printOptions horizontalCentered="1"/>
  <pageMargins left="0.700694444444445" right="0.700694444444445" top="0.751388888888889" bottom="0.751388888888889" header="0.298611111111111" footer="0.298611111111111"/>
  <pageSetup paperSize="9" orientation="portrait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7"/>
  <sheetViews>
    <sheetView workbookViewId="0">
      <selection activeCell="L23" sqref="L23"/>
    </sheetView>
  </sheetViews>
  <sheetFormatPr defaultColWidth="9" defaultRowHeight="14.25" outlineLevelCol="6"/>
  <cols>
    <col min="1" max="1" width="3.375" customWidth="1"/>
    <col min="2" max="2" width="9" style="7"/>
    <col min="3" max="3" width="19" customWidth="1"/>
    <col min="4" max="4" width="11.75" customWidth="1"/>
    <col min="5" max="6" width="10.125" customWidth="1"/>
    <col min="7" max="7" width="13.875" customWidth="1"/>
  </cols>
  <sheetData>
    <row r="1" ht="30" customHeight="1" spans="1:7">
      <c r="A1" s="8" t="s">
        <v>35</v>
      </c>
      <c r="B1" s="8"/>
      <c r="C1" s="8"/>
      <c r="D1" s="8"/>
      <c r="E1" s="8"/>
      <c r="F1" s="8"/>
      <c r="G1" s="8"/>
    </row>
    <row r="2" ht="30" customHeight="1" spans="1:6">
      <c r="A2" s="9" t="s">
        <v>16</v>
      </c>
      <c r="C2" s="7"/>
      <c r="D2" s="7"/>
      <c r="E2" s="7"/>
      <c r="F2" s="7" t="s">
        <v>2</v>
      </c>
    </row>
    <row r="3" ht="35.25" customHeight="1" spans="1:7">
      <c r="A3" s="10" t="s">
        <v>17</v>
      </c>
      <c r="B3" s="11" t="s">
        <v>18</v>
      </c>
      <c r="C3" s="12" t="s">
        <v>19</v>
      </c>
      <c r="D3" s="11" t="s">
        <v>20</v>
      </c>
      <c r="E3" s="13" t="s">
        <v>21</v>
      </c>
      <c r="F3" s="14"/>
      <c r="G3" s="11" t="s">
        <v>5</v>
      </c>
    </row>
    <row r="4" ht="32.25" customHeight="1" spans="1:7">
      <c r="A4" s="15"/>
      <c r="B4" s="16" t="s">
        <v>22</v>
      </c>
      <c r="C4" s="17">
        <f>SUM(C5:C15)</f>
        <v>6001.23</v>
      </c>
      <c r="D4" s="11"/>
      <c r="E4" s="13">
        <f>SUM(E5:F15)</f>
        <v>6691077.9</v>
      </c>
      <c r="F4" s="14"/>
      <c r="G4" s="18"/>
    </row>
    <row r="5" ht="24" customHeight="1" spans="1:7">
      <c r="A5" s="11">
        <v>1</v>
      </c>
      <c r="B5" s="19" t="s">
        <v>23</v>
      </c>
      <c r="C5" s="20">
        <v>2931.51</v>
      </c>
      <c r="D5" s="11">
        <v>1140</v>
      </c>
      <c r="E5" s="13">
        <f>C5*D5</f>
        <v>3341921.4</v>
      </c>
      <c r="F5" s="14"/>
      <c r="G5" s="18"/>
    </row>
    <row r="6" ht="24" customHeight="1" spans="1:7">
      <c r="A6" s="11">
        <v>2</v>
      </c>
      <c r="B6" s="19" t="s">
        <v>26</v>
      </c>
      <c r="C6" s="20">
        <v>196.63</v>
      </c>
      <c r="D6" s="11">
        <v>1140</v>
      </c>
      <c r="E6" s="13">
        <f t="shared" ref="E6:E15" si="0">C6*D6</f>
        <v>224158.2</v>
      </c>
      <c r="F6" s="14"/>
      <c r="G6" s="18"/>
    </row>
    <row r="7" ht="24" customHeight="1" spans="1:7">
      <c r="A7" s="11">
        <v>3</v>
      </c>
      <c r="B7" s="19" t="s">
        <v>27</v>
      </c>
      <c r="C7" s="20">
        <v>279.15</v>
      </c>
      <c r="D7" s="11">
        <v>1140</v>
      </c>
      <c r="E7" s="13">
        <f t="shared" si="0"/>
        <v>318231</v>
      </c>
      <c r="F7" s="14"/>
      <c r="G7" s="21"/>
    </row>
    <row r="8" ht="24" customHeight="1" spans="1:7">
      <c r="A8" s="11">
        <v>4</v>
      </c>
      <c r="B8" s="19" t="s">
        <v>28</v>
      </c>
      <c r="C8" s="20">
        <v>44.3</v>
      </c>
      <c r="D8" s="11">
        <v>1140</v>
      </c>
      <c r="E8" s="13">
        <f t="shared" si="0"/>
        <v>50502</v>
      </c>
      <c r="F8" s="14"/>
      <c r="G8" s="21"/>
    </row>
    <row r="9" ht="24" customHeight="1" spans="1:7">
      <c r="A9" s="11">
        <v>5</v>
      </c>
      <c r="B9" s="19" t="s">
        <v>29</v>
      </c>
      <c r="C9" s="20">
        <v>272.36</v>
      </c>
      <c r="D9" s="11">
        <v>1140</v>
      </c>
      <c r="E9" s="13">
        <f t="shared" si="0"/>
        <v>310490.4</v>
      </c>
      <c r="F9" s="14"/>
      <c r="G9" s="22"/>
    </row>
    <row r="10" ht="24" customHeight="1" spans="1:7">
      <c r="A10" s="11">
        <v>6</v>
      </c>
      <c r="B10" s="19" t="s">
        <v>24</v>
      </c>
      <c r="C10" s="20">
        <v>254.11</v>
      </c>
      <c r="D10" s="11">
        <v>1140</v>
      </c>
      <c r="E10" s="13">
        <f t="shared" si="0"/>
        <v>289685.4</v>
      </c>
      <c r="F10" s="14"/>
      <c r="G10" s="22"/>
    </row>
    <row r="11" ht="24" customHeight="1" spans="1:7">
      <c r="A11" s="11">
        <v>7</v>
      </c>
      <c r="B11" s="19" t="s">
        <v>31</v>
      </c>
      <c r="C11" s="20">
        <v>172.89</v>
      </c>
      <c r="D11" s="11">
        <v>1140</v>
      </c>
      <c r="E11" s="13">
        <f t="shared" si="0"/>
        <v>197094.6</v>
      </c>
      <c r="F11" s="14"/>
      <c r="G11" s="22"/>
    </row>
    <row r="12" ht="24" customHeight="1" spans="1:7">
      <c r="A12" s="11">
        <v>8</v>
      </c>
      <c r="B12" s="19" t="s">
        <v>30</v>
      </c>
      <c r="C12" s="20">
        <v>519.55</v>
      </c>
      <c r="D12" s="11">
        <v>1140</v>
      </c>
      <c r="E12" s="13">
        <f t="shared" si="0"/>
        <v>592287</v>
      </c>
      <c r="F12" s="14"/>
      <c r="G12" s="22"/>
    </row>
    <row r="13" ht="24" customHeight="1" spans="1:7">
      <c r="A13" s="11">
        <v>9</v>
      </c>
      <c r="B13" s="19" t="s">
        <v>25</v>
      </c>
      <c r="C13" s="20">
        <v>417.3</v>
      </c>
      <c r="D13" s="11">
        <v>1140</v>
      </c>
      <c r="E13" s="13">
        <f t="shared" si="0"/>
        <v>475722</v>
      </c>
      <c r="F13" s="14"/>
      <c r="G13" s="22"/>
    </row>
    <row r="14" ht="24" customHeight="1" spans="1:7">
      <c r="A14" s="11">
        <v>10</v>
      </c>
      <c r="B14" s="19" t="s">
        <v>32</v>
      </c>
      <c r="C14" s="20">
        <v>197.6</v>
      </c>
      <c r="D14" s="11">
        <v>1140</v>
      </c>
      <c r="E14" s="13">
        <f t="shared" si="0"/>
        <v>225264</v>
      </c>
      <c r="F14" s="14"/>
      <c r="G14" s="21"/>
    </row>
    <row r="15" ht="24" customHeight="1" spans="1:7">
      <c r="A15" s="11">
        <v>11</v>
      </c>
      <c r="B15" s="11" t="s">
        <v>36</v>
      </c>
      <c r="C15" s="13">
        <v>715.83</v>
      </c>
      <c r="D15" s="11">
        <v>930</v>
      </c>
      <c r="E15" s="13">
        <f t="shared" si="0"/>
        <v>665721.9</v>
      </c>
      <c r="F15" s="14"/>
      <c r="G15" s="18"/>
    </row>
    <row r="16" ht="24" customHeight="1" spans="1:7">
      <c r="A16" s="11">
        <v>12</v>
      </c>
      <c r="B16" s="11"/>
      <c r="C16" s="17"/>
      <c r="D16" s="11"/>
      <c r="E16" s="13"/>
      <c r="F16" s="14"/>
      <c r="G16" s="18"/>
    </row>
    <row r="17" ht="24" customHeight="1" spans="1:7">
      <c r="A17" s="11">
        <v>13</v>
      </c>
      <c r="B17" s="11"/>
      <c r="C17" s="17"/>
      <c r="D17" s="11"/>
      <c r="E17" s="13"/>
      <c r="F17" s="14"/>
      <c r="G17" s="18"/>
    </row>
    <row r="18" ht="24" customHeight="1" spans="1:7">
      <c r="A18" s="11">
        <v>14</v>
      </c>
      <c r="B18" s="11"/>
      <c r="C18" s="17"/>
      <c r="D18" s="11"/>
      <c r="E18" s="13"/>
      <c r="F18" s="14"/>
      <c r="G18" s="18"/>
    </row>
    <row r="19" ht="24" customHeight="1" spans="1:7">
      <c r="A19" s="11">
        <v>15</v>
      </c>
      <c r="B19" s="11"/>
      <c r="C19" s="17"/>
      <c r="D19" s="11"/>
      <c r="E19" s="13"/>
      <c r="F19" s="14"/>
      <c r="G19" s="18"/>
    </row>
    <row r="20" ht="24" customHeight="1" spans="1:7">
      <c r="A20" s="11">
        <v>16</v>
      </c>
      <c r="B20" s="11"/>
      <c r="C20" s="17"/>
      <c r="D20" s="11"/>
      <c r="E20" s="13"/>
      <c r="F20" s="14"/>
      <c r="G20" s="18"/>
    </row>
    <row r="21" ht="24" customHeight="1" spans="1:7">
      <c r="A21" s="11">
        <v>17</v>
      </c>
      <c r="B21" s="11"/>
      <c r="C21" s="17"/>
      <c r="D21" s="11"/>
      <c r="E21" s="13"/>
      <c r="F21" s="14"/>
      <c r="G21" s="18"/>
    </row>
    <row r="22" ht="24" customHeight="1" spans="1:7">
      <c r="A22" s="11">
        <v>18</v>
      </c>
      <c r="B22" s="11"/>
      <c r="C22" s="17"/>
      <c r="D22" s="11"/>
      <c r="E22" s="13"/>
      <c r="F22" s="14"/>
      <c r="G22" s="18"/>
    </row>
    <row r="23" ht="24" customHeight="1" spans="1:7">
      <c r="A23" s="11">
        <v>19</v>
      </c>
      <c r="B23" s="11"/>
      <c r="C23" s="17"/>
      <c r="D23" s="11"/>
      <c r="E23" s="13"/>
      <c r="F23" s="14"/>
      <c r="G23" s="18"/>
    </row>
    <row r="24" ht="24" customHeight="1" spans="1:7">
      <c r="A24" s="11">
        <v>20</v>
      </c>
      <c r="B24" s="11"/>
      <c r="C24" s="17"/>
      <c r="D24" s="11"/>
      <c r="E24" s="13"/>
      <c r="F24" s="14"/>
      <c r="G24" s="18"/>
    </row>
    <row r="25" ht="26.25" customHeight="1" spans="1:7">
      <c r="A25" s="23" t="s">
        <v>33</v>
      </c>
      <c r="B25" s="24"/>
      <c r="C25" s="23"/>
      <c r="D25" s="23"/>
      <c r="E25" s="23"/>
      <c r="F25" s="23"/>
      <c r="G25" s="23"/>
    </row>
    <row r="26" ht="21" customHeight="1" spans="1:7">
      <c r="A26" s="25" t="s">
        <v>13</v>
      </c>
      <c r="B26" s="26"/>
      <c r="C26" s="25"/>
      <c r="D26" s="25"/>
      <c r="E26" s="25"/>
      <c r="F26" s="25"/>
      <c r="G26" s="25"/>
    </row>
    <row r="27" ht="21" customHeight="1" spans="1:7">
      <c r="A27" s="25" t="s">
        <v>14</v>
      </c>
      <c r="B27" s="26"/>
      <c r="C27" s="25"/>
      <c r="D27" s="25"/>
      <c r="E27" s="25"/>
      <c r="F27" s="25"/>
      <c r="G27" s="25"/>
    </row>
  </sheetData>
  <mergeCells count="24">
    <mergeCell ref="A1:G1"/>
    <mergeCell ref="E3:F3"/>
    <mergeCell ref="E4:F4"/>
    <mergeCell ref="E5:F5"/>
    <mergeCell ref="E6:F6"/>
    <mergeCell ref="E7:F7"/>
    <mergeCell ref="E8:F8"/>
    <mergeCell ref="E9:F9"/>
    <mergeCell ref="E10:F10"/>
    <mergeCell ref="E11:F11"/>
    <mergeCell ref="E12:F12"/>
    <mergeCell ref="E13:F13"/>
    <mergeCell ref="E14:F14"/>
    <mergeCell ref="E15:F15"/>
    <mergeCell ref="E16:F16"/>
    <mergeCell ref="E17:F17"/>
    <mergeCell ref="E18:F18"/>
    <mergeCell ref="E19:F19"/>
    <mergeCell ref="E20:F20"/>
    <mergeCell ref="E21:F21"/>
    <mergeCell ref="E22:F22"/>
    <mergeCell ref="A25:G25"/>
    <mergeCell ref="A27:G27"/>
    <mergeCell ref="A3:A4"/>
  </mergeCells>
  <pageMargins left="0.7" right="0.7" top="0.75" bottom="0.75" header="0.3" footer="0.3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5"/>
  <sheetViews>
    <sheetView tabSelected="1" workbookViewId="0">
      <selection activeCell="G9" sqref="G9"/>
    </sheetView>
  </sheetViews>
  <sheetFormatPr defaultColWidth="9" defaultRowHeight="13.5"/>
  <cols>
    <col min="1" max="1" width="5.125" style="1" customWidth="1"/>
    <col min="2" max="2" width="14.25" style="1" customWidth="1"/>
    <col min="3" max="3" width="7" style="1" customWidth="1"/>
    <col min="4" max="4" width="17.125" style="1" customWidth="1"/>
    <col min="5" max="5" width="21.25" style="1" customWidth="1"/>
    <col min="6" max="8" width="15" style="1" customWidth="1"/>
    <col min="9" max="9" width="17.125" style="1" customWidth="1"/>
    <col min="10" max="10" width="16.875" style="1" customWidth="1"/>
    <col min="11" max="16384" width="9" style="1"/>
  </cols>
  <sheetData>
    <row r="1" s="1" customFormat="1" ht="27" customHeight="1" spans="1:10">
      <c r="A1" s="2" t="s">
        <v>37</v>
      </c>
      <c r="B1" s="2"/>
      <c r="C1" s="2"/>
      <c r="D1" s="2"/>
      <c r="E1" s="2"/>
      <c r="F1" s="2"/>
      <c r="G1" s="2"/>
      <c r="H1" s="2"/>
      <c r="I1" s="2"/>
      <c r="J1" s="2"/>
    </row>
    <row r="2" s="1" customFormat="1" ht="27.95" customHeight="1" spans="1:2">
      <c r="A2" s="1" t="s">
        <v>38</v>
      </c>
      <c r="B2" s="1" t="s">
        <v>39</v>
      </c>
    </row>
    <row r="3" s="1" customFormat="1" ht="27.95" customHeight="1" spans="1:10">
      <c r="A3" s="3" t="s">
        <v>40</v>
      </c>
      <c r="B3" s="3" t="s">
        <v>41</v>
      </c>
      <c r="C3" s="3" t="s">
        <v>18</v>
      </c>
      <c r="D3" s="3" t="s">
        <v>42</v>
      </c>
      <c r="E3" s="3" t="s">
        <v>43</v>
      </c>
      <c r="F3" s="3" t="s">
        <v>44</v>
      </c>
      <c r="G3" s="3" t="s">
        <v>45</v>
      </c>
      <c r="H3" s="3" t="s">
        <v>46</v>
      </c>
      <c r="I3" s="3" t="s">
        <v>47</v>
      </c>
      <c r="J3" s="3" t="s">
        <v>5</v>
      </c>
    </row>
    <row r="4" s="1" customFormat="1" ht="66" customHeight="1" spans="1:10">
      <c r="A4" s="3">
        <v>1</v>
      </c>
      <c r="B4" s="4" t="s">
        <v>48</v>
      </c>
      <c r="C4" s="5" t="s">
        <v>27</v>
      </c>
      <c r="D4" s="3">
        <v>2.34</v>
      </c>
      <c r="E4" s="3">
        <v>0</v>
      </c>
      <c r="F4" s="3">
        <v>-2.34</v>
      </c>
      <c r="G4" s="3">
        <v>1710</v>
      </c>
      <c r="H4" s="3">
        <v>-4001.4</v>
      </c>
      <c r="I4" s="3"/>
      <c r="J4" s="4" t="s">
        <v>49</v>
      </c>
    </row>
    <row r="5" s="1" customFormat="1" ht="58" customHeight="1" spans="1:10">
      <c r="A5" s="3">
        <v>2</v>
      </c>
      <c r="B5" s="4" t="s">
        <v>50</v>
      </c>
      <c r="C5" s="5" t="s">
        <v>23</v>
      </c>
      <c r="D5" s="3">
        <v>2.72</v>
      </c>
      <c r="E5" s="3">
        <v>0</v>
      </c>
      <c r="F5" s="3">
        <v>-2.72</v>
      </c>
      <c r="G5" s="3">
        <v>1425</v>
      </c>
      <c r="H5" s="3">
        <v>-3876</v>
      </c>
      <c r="I5" s="3"/>
      <c r="J5" s="4" t="s">
        <v>51</v>
      </c>
    </row>
    <row r="6" s="1" customFormat="1" ht="42" customHeight="1" spans="1:10">
      <c r="A6" s="3">
        <v>3</v>
      </c>
      <c r="B6" s="4" t="s">
        <v>52</v>
      </c>
      <c r="C6" s="5" t="s">
        <v>24</v>
      </c>
      <c r="D6" s="3">
        <v>0</v>
      </c>
      <c r="E6" s="3">
        <v>10</v>
      </c>
      <c r="F6" s="3">
        <v>10</v>
      </c>
      <c r="G6" s="3">
        <v>4275</v>
      </c>
      <c r="H6" s="3">
        <v>42750</v>
      </c>
      <c r="I6" s="3"/>
      <c r="J6" s="4" t="s">
        <v>53</v>
      </c>
    </row>
    <row r="7" s="1" customFormat="1" ht="27.95" customHeight="1" spans="1:10">
      <c r="A7" s="3">
        <v>4</v>
      </c>
      <c r="B7" s="3"/>
      <c r="C7" s="5"/>
      <c r="D7" s="3"/>
      <c r="E7" s="3"/>
      <c r="F7" s="3"/>
      <c r="G7" s="3"/>
      <c r="H7" s="3"/>
      <c r="I7" s="3"/>
      <c r="J7" s="5"/>
    </row>
    <row r="8" s="1" customFormat="1" ht="27.95" customHeight="1" spans="1:10">
      <c r="A8" s="3">
        <v>5</v>
      </c>
      <c r="B8" s="3"/>
      <c r="C8" s="5"/>
      <c r="D8" s="3"/>
      <c r="E8" s="3"/>
      <c r="F8" s="3"/>
      <c r="G8" s="3"/>
      <c r="H8" s="3"/>
      <c r="I8" s="3"/>
      <c r="J8" s="5"/>
    </row>
    <row r="9" s="1" customFormat="1" ht="27.95" customHeight="1" spans="1:10">
      <c r="A9" s="3">
        <v>6</v>
      </c>
      <c r="B9" s="3"/>
      <c r="C9" s="5"/>
      <c r="D9" s="3"/>
      <c r="E9" s="3"/>
      <c r="F9" s="3"/>
      <c r="G9" s="3"/>
      <c r="H9" s="3"/>
      <c r="I9" s="3"/>
      <c r="J9" s="5"/>
    </row>
    <row r="10" s="1" customFormat="1" ht="27.95" customHeight="1" spans="1:10">
      <c r="A10" s="3">
        <v>7</v>
      </c>
      <c r="B10" s="3"/>
      <c r="C10" s="5"/>
      <c r="D10" s="3"/>
      <c r="E10" s="3"/>
      <c r="F10" s="3"/>
      <c r="G10" s="3"/>
      <c r="H10" s="3"/>
      <c r="I10" s="3"/>
      <c r="J10" s="5"/>
    </row>
    <row r="11" s="1" customFormat="1" ht="27.95" customHeight="1" spans="1:10">
      <c r="A11" s="3">
        <v>8</v>
      </c>
      <c r="B11" s="3"/>
      <c r="C11" s="5"/>
      <c r="D11" s="3"/>
      <c r="E11" s="3"/>
      <c r="F11" s="3"/>
      <c r="G11" s="3"/>
      <c r="H11" s="3"/>
      <c r="I11" s="3"/>
      <c r="J11" s="5"/>
    </row>
    <row r="12" s="1" customFormat="1" ht="27.95" customHeight="1" spans="1:10">
      <c r="A12" s="3">
        <v>9</v>
      </c>
      <c r="B12" s="3"/>
      <c r="C12" s="5"/>
      <c r="D12" s="3"/>
      <c r="E12" s="3"/>
      <c r="F12" s="3"/>
      <c r="G12" s="3"/>
      <c r="H12" s="3"/>
      <c r="I12" s="3"/>
      <c r="J12" s="5"/>
    </row>
    <row r="13" s="1" customFormat="1" ht="27.95" customHeight="1" spans="1:10">
      <c r="A13" s="3">
        <v>10</v>
      </c>
      <c r="B13" s="3"/>
      <c r="C13" s="5"/>
      <c r="D13" s="3"/>
      <c r="E13" s="5"/>
      <c r="F13" s="5"/>
      <c r="G13" s="5"/>
      <c r="H13" s="5"/>
      <c r="I13" s="5"/>
      <c r="J13" s="5"/>
    </row>
    <row r="14" s="1" customFormat="1" ht="27.95" customHeight="1" spans="1:10">
      <c r="A14" s="3" t="s">
        <v>12</v>
      </c>
      <c r="B14" s="3"/>
      <c r="C14" s="3"/>
      <c r="D14" s="3">
        <f t="shared" ref="D14:F14" si="0">SUM(D4:D13)</f>
        <v>5.06</v>
      </c>
      <c r="E14" s="3">
        <f t="shared" si="0"/>
        <v>10</v>
      </c>
      <c r="F14" s="3">
        <f t="shared" si="0"/>
        <v>4.94</v>
      </c>
      <c r="G14" s="3"/>
      <c r="H14" s="3">
        <f>SUM(H4:H13)</f>
        <v>34872.6</v>
      </c>
      <c r="I14" s="5"/>
      <c r="J14" s="5"/>
    </row>
    <row r="15" s="1" customFormat="1" ht="27.95" customHeight="1" spans="1:10">
      <c r="A15" s="6" t="s">
        <v>54</v>
      </c>
      <c r="B15" s="6"/>
      <c r="C15" s="6"/>
      <c r="D15" s="6"/>
      <c r="E15" s="6"/>
      <c r="F15" s="6"/>
      <c r="G15" s="6"/>
      <c r="H15" s="6"/>
      <c r="I15" s="6"/>
      <c r="J15" s="6"/>
    </row>
  </sheetData>
  <mergeCells count="3">
    <mergeCell ref="A1:J1"/>
    <mergeCell ref="A14:C14"/>
    <mergeCell ref="A15:J1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流转资金汇总表</vt:lpstr>
      <vt:lpstr>一般廊道</vt:lpstr>
      <vt:lpstr>市级廊道</vt:lpstr>
      <vt:lpstr>公益林</vt:lpstr>
      <vt:lpstr>2024年向化镇公益林、生态廊道土地流面积调整表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自由自在的空气</cp:lastModifiedBy>
  <cp:revision>1</cp:revision>
  <dcterms:created xsi:type="dcterms:W3CDTF">2012-10-15T23:26:00Z</dcterms:created>
  <cp:lastPrinted>2021-10-11T17:26:00Z</cp:lastPrinted>
  <dcterms:modified xsi:type="dcterms:W3CDTF">2023-11-08T02:56:58Z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DCF18BF6E380460482F2B8C0FA4CA0B8</vt:lpwstr>
  </property>
</Properties>
</file>